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6" i="1" l="1"/>
  <c r="N16" i="1" s="1"/>
  <c r="P10" i="2" l="1"/>
  <c r="O10" i="2"/>
  <c r="M10" i="2"/>
  <c r="G10" i="2"/>
  <c r="T15" i="1" l="1"/>
  <c r="T14" i="1"/>
  <c r="T13" i="1"/>
  <c r="T12" i="1"/>
  <c r="T11" i="1"/>
  <c r="T10" i="1"/>
  <c r="T9" i="1"/>
  <c r="T8" i="1"/>
  <c r="M16" i="1" l="1"/>
  <c r="O20" i="1"/>
  <c r="O23" i="1" s="1"/>
  <c r="AJ16" i="1"/>
  <c r="AI16" i="1"/>
  <c r="AH16" i="1"/>
  <c r="AG16" i="1"/>
  <c r="AF16" i="1"/>
  <c r="AE16" i="1"/>
  <c r="AD16" i="1"/>
  <c r="AC16" i="1"/>
  <c r="H22" i="1" s="1"/>
  <c r="AB16" i="1"/>
  <c r="G22" i="1" s="1"/>
  <c r="AA16" i="1"/>
  <c r="F22" i="1" s="1"/>
  <c r="Z16" i="1"/>
  <c r="E22" i="1" s="1"/>
  <c r="Y16" i="1"/>
  <c r="X16" i="1"/>
  <c r="H21" i="1"/>
  <c r="W16" i="1"/>
  <c r="G21" i="1" s="1"/>
  <c r="V16" i="1"/>
  <c r="F21" i="1" s="1"/>
  <c r="U16" i="1"/>
  <c r="E21" i="1"/>
  <c r="L16" i="1"/>
  <c r="T16" i="1" s="1"/>
  <c r="K16" i="1"/>
  <c r="J16" i="1"/>
  <c r="I16" i="1"/>
  <c r="H16" i="1"/>
  <c r="H20" i="1" s="1"/>
  <c r="G16" i="1"/>
  <c r="G20" i="1" s="1"/>
  <c r="F16" i="1"/>
  <c r="F20" i="1" s="1"/>
  <c r="E16" i="1"/>
  <c r="E20" i="1" s="1"/>
  <c r="N20" i="1"/>
  <c r="K22" i="1" l="1"/>
  <c r="L22" i="1"/>
  <c r="E23" i="1"/>
  <c r="G23" i="1"/>
  <c r="L21" i="1"/>
  <c r="L20" i="1"/>
  <c r="H23" i="1"/>
  <c r="F23" i="1"/>
  <c r="K20" i="1"/>
  <c r="K21" i="1"/>
  <c r="I20" i="1"/>
  <c r="M20" i="1" s="1"/>
  <c r="K23" i="1" l="1"/>
  <c r="L23" i="1"/>
  <c r="I23" i="1"/>
</calcChain>
</file>

<file path=xl/sharedStrings.xml><?xml version="1.0" encoding="utf-8"?>
<sst xmlns="http://schemas.openxmlformats.org/spreadsheetml/2006/main" count="194" uniqueCount="124">
  <si>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</si>
  <si>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</si>
  <si>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</si>
  <si>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</si>
  <si>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</si>
  <si>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</si>
  <si>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</si>
  <si>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</si>
  <si>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</si>
  <si>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</si>
  <si>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</si>
  <si>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</si>
  <si>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</si>
  <si>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</si>
  <si>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</si>
  <si>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</si>
  <si>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</si>
  <si>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</si>
  <si>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</si>
  <si>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</si>
  <si>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</si>
  <si>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</si>
  <si>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</si>
  <si>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</si>
  <si>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</si>
  <si>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</si>
  <si>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</si>
  <si>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</si>
  <si>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</si>
  <si>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</si>
  <si>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</si>
  <si>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</si>
  <si>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</si>
  <si>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</si>
  <si>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</si>
  <si>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</si>
  <si>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</si>
  <si>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</si>
  <si>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Kaija Ojaniemi</t>
  </si>
  <si>
    <t>IK</t>
  </si>
  <si>
    <t>3.</t>
  </si>
  <si>
    <t>SMJ</t>
  </si>
  <si>
    <t>loppusarja</t>
  </si>
  <si>
    <t>2.</t>
  </si>
  <si>
    <t>1.</t>
  </si>
  <si>
    <t>7.-8.</t>
  </si>
  <si>
    <t>putoamissarja, karsinta</t>
  </si>
  <si>
    <t>suomensarja</t>
  </si>
  <si>
    <t>6.11.1955</t>
  </si>
  <si>
    <t>NJ</t>
  </si>
  <si>
    <t>9.</t>
  </si>
  <si>
    <t>6.</t>
  </si>
  <si>
    <t>L+T</t>
  </si>
  <si>
    <t>7.</t>
  </si>
  <si>
    <t>4.</t>
  </si>
  <si>
    <t>MESTARUUSSARJA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</si>
  <si>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</si>
  <si>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</si>
  <si>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</si>
  <si>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</si>
  <si>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</si>
  <si>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</si>
  <si>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</si>
  <si>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</si>
  <si>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</si>
  <si>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</si>
  <si>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</si>
  <si>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</si>
  <si>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18.08. 1984  Meilahti, Helsinki</t>
  </si>
  <si>
    <t xml:space="preserve"> 7-16</t>
  </si>
  <si>
    <t>1611</t>
  </si>
  <si>
    <t>vai</t>
  </si>
  <si>
    <t>Ikä ensimmäisessä ottelussa</t>
  </si>
  <si>
    <t>26.08. 1973  Ilmajoki</t>
  </si>
  <si>
    <t>14-3</t>
  </si>
  <si>
    <t>Länsi</t>
  </si>
  <si>
    <t>Paavo Portin</t>
  </si>
  <si>
    <t>29.07. 1978  Ulvila</t>
  </si>
  <si>
    <t xml:space="preserve"> 7-10</t>
  </si>
  <si>
    <t>3k</t>
  </si>
  <si>
    <t>Paavo Lakaniemi</t>
  </si>
  <si>
    <t>327</t>
  </si>
  <si>
    <t>12.08. 1979  Turku</t>
  </si>
  <si>
    <t xml:space="preserve">  8-6</t>
  </si>
  <si>
    <t>Yrjö Männistö</t>
  </si>
  <si>
    <t>206</t>
  </si>
  <si>
    <t>08.08. 1981  Lammi</t>
  </si>
  <si>
    <t xml:space="preserve">  9-8</t>
  </si>
  <si>
    <t>Matti Vaininen</t>
  </si>
  <si>
    <t>07.08. 1982  Roihuvuori</t>
  </si>
  <si>
    <t xml:space="preserve"> 0-10</t>
  </si>
  <si>
    <t>II p</t>
  </si>
  <si>
    <t>3000</t>
  </si>
  <si>
    <t>Markku Lähteenmäki</t>
  </si>
  <si>
    <t>IK = Ilmajoen Kisailijat  (1921)</t>
  </si>
  <si>
    <t>SMJ = Seinäjoen Maila-Jussit  (1932)</t>
  </si>
  <si>
    <t>NJ = Nurmon Jymy  (1925)</t>
  </si>
  <si>
    <t>Cup</t>
  </si>
  <si>
    <t>URA SM-SARJASSA</t>
  </si>
  <si>
    <t>18.05. 1975  HalTo - SMJ  0-6</t>
  </si>
  <si>
    <t xml:space="preserve">  19 v   6 kk 12 pv</t>
  </si>
  <si>
    <t>4.  ottelu</t>
  </si>
  <si>
    <t xml:space="preserve">  19 v   7 kk   2 pv</t>
  </si>
  <si>
    <t>08.06. 1975  Lippo - SMJ  4-11</t>
  </si>
  <si>
    <t>39.  ottelu</t>
  </si>
  <si>
    <t>31.07. 1977  SMJ - TU  32-7</t>
  </si>
  <si>
    <t xml:space="preserve">  21 v   8 kk 25 pv</t>
  </si>
  <si>
    <t>17 v  9 kk  20 pv</t>
  </si>
  <si>
    <t>NAISET</t>
  </si>
  <si>
    <t xml:space="preserve"> ITÄ - LÄNSI - KORTTI</t>
  </si>
  <si>
    <t>5/6</t>
  </si>
  <si>
    <t>1/1</t>
  </si>
  <si>
    <t>2/3</t>
  </si>
  <si>
    <t>2/2</t>
  </si>
  <si>
    <t>441</t>
  </si>
  <si>
    <t>6/11</t>
  </si>
  <si>
    <t>2/5</t>
  </si>
  <si>
    <t>2/4</t>
  </si>
  <si>
    <t>6/6</t>
  </si>
  <si>
    <t>3/3</t>
  </si>
  <si>
    <t>17/23</t>
  </si>
  <si>
    <t>5/8</t>
  </si>
  <si>
    <t>4/5</t>
  </si>
  <si>
    <t>7/9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</si>
</sst>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0" fillId="3" borderId="3" xfId="0" applyFill="1" applyBorder="1"/>
    <xf numFmtId="0" fontId="1" fillId="8" borderId="3" xfId="0" applyFont="1" applyFill="1" applyBorder="1" applyAlignment="1">
      <alignment horizontal="left"/>
    </xf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49" fontId="1" fillId="10" borderId="1" xfId="0" applyNumberFormat="1" applyFont="1" applyFill="1" applyBorder="1" applyAlignment="1">
      <alignment horizontal="left"/>
    </xf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0" borderId="0" xfId="0" applyFont="1"/>
    <xf numFmtId="0" fontId="1" fillId="2" borderId="0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9" fillId="9" borderId="1" xfId="0" applyFont="1" applyFill="1" applyBorder="1"/>
    <xf numFmtId="0" fontId="1" fillId="10" borderId="1" xfId="0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10" borderId="4" xfId="0" applyNumberFormat="1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.28515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18" width="5.7109375" style="87" customWidth="1"/>
    <col min="19" max="19" width="5.7109375" style="86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38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85"/>
      <c r="Q1" s="85"/>
      <c r="R1" s="8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52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97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78">
        <v>1973</v>
      </c>
      <c r="C4" s="79"/>
      <c r="D4" s="80" t="s">
        <v>39</v>
      </c>
      <c r="E4" s="78"/>
      <c r="F4" s="82" t="s">
        <v>47</v>
      </c>
      <c r="G4" s="78"/>
      <c r="H4" s="78"/>
      <c r="I4" s="78"/>
      <c r="J4" s="78"/>
      <c r="K4" s="78"/>
      <c r="L4" s="78"/>
      <c r="M4" s="78"/>
      <c r="N4" s="78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>
        <v>1</v>
      </c>
      <c r="AF4" s="27"/>
      <c r="AG4" s="27"/>
      <c r="AH4" s="27"/>
      <c r="AI4" s="27"/>
      <c r="AJ4" s="27"/>
      <c r="AK4" s="22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1974</v>
      </c>
      <c r="C5" s="27"/>
      <c r="D5" s="41"/>
      <c r="E5" s="27"/>
      <c r="F5" s="27"/>
      <c r="G5" s="27"/>
      <c r="H5" s="27"/>
      <c r="I5" s="27"/>
      <c r="J5" s="27"/>
      <c r="K5" s="27"/>
      <c r="L5" s="27"/>
      <c r="M5" s="27"/>
      <c r="N5" s="30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1975</v>
      </c>
      <c r="C6" s="43" t="s">
        <v>40</v>
      </c>
      <c r="D6" s="11" t="s">
        <v>41</v>
      </c>
      <c r="E6" s="27">
        <v>10</v>
      </c>
      <c r="F6" s="27">
        <v>0</v>
      </c>
      <c r="G6" s="27">
        <v>5</v>
      </c>
      <c r="H6" s="27">
        <v>5</v>
      </c>
      <c r="I6" s="81"/>
      <c r="J6" s="81"/>
      <c r="K6" s="81"/>
      <c r="L6" s="81"/>
      <c r="M6" s="81"/>
      <c r="N6" s="81"/>
      <c r="O6" s="25"/>
      <c r="P6" s="19"/>
      <c r="Q6" s="19"/>
      <c r="R6" s="19"/>
      <c r="S6" s="19"/>
      <c r="T6" s="25"/>
      <c r="U6" s="27">
        <v>3</v>
      </c>
      <c r="V6" s="27">
        <v>0</v>
      </c>
      <c r="W6" s="27">
        <v>0</v>
      </c>
      <c r="X6" s="27">
        <v>0</v>
      </c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>
        <v>1</v>
      </c>
      <c r="AK6" s="22" t="s">
        <v>42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1976</v>
      </c>
      <c r="C7" s="43" t="s">
        <v>43</v>
      </c>
      <c r="D7" s="11" t="s">
        <v>41</v>
      </c>
      <c r="E7" s="27">
        <v>10</v>
      </c>
      <c r="F7" s="27">
        <v>0</v>
      </c>
      <c r="G7" s="27">
        <v>15</v>
      </c>
      <c r="H7" s="27">
        <v>7</v>
      </c>
      <c r="I7" s="81"/>
      <c r="J7" s="81"/>
      <c r="K7" s="81"/>
      <c r="L7" s="81"/>
      <c r="M7" s="81"/>
      <c r="N7" s="81"/>
      <c r="O7" s="25"/>
      <c r="P7" s="19"/>
      <c r="Q7" s="19"/>
      <c r="R7" s="19"/>
      <c r="S7" s="19"/>
      <c r="T7" s="25"/>
      <c r="U7" s="27">
        <v>6</v>
      </c>
      <c r="V7" s="27">
        <v>0</v>
      </c>
      <c r="W7" s="27">
        <v>3</v>
      </c>
      <c r="X7" s="27">
        <v>3</v>
      </c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>
        <v>1</v>
      </c>
      <c r="AJ7" s="27"/>
      <c r="AK7" s="22" t="s">
        <v>42</v>
      </c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1977</v>
      </c>
      <c r="C8" s="43" t="s">
        <v>44</v>
      </c>
      <c r="D8" s="41" t="s">
        <v>41</v>
      </c>
      <c r="E8" s="27">
        <v>10</v>
      </c>
      <c r="F8" s="27">
        <v>1</v>
      </c>
      <c r="G8" s="27">
        <v>13</v>
      </c>
      <c r="H8" s="27">
        <v>16</v>
      </c>
      <c r="I8" s="81"/>
      <c r="J8" s="81"/>
      <c r="K8" s="81"/>
      <c r="L8" s="81"/>
      <c r="M8" s="81"/>
      <c r="N8" s="81"/>
      <c r="O8" s="25"/>
      <c r="P8" s="19"/>
      <c r="Q8" s="19"/>
      <c r="R8" s="19"/>
      <c r="S8" s="19"/>
      <c r="T8" s="25" t="e">
        <f t="shared" ref="T8:T16" si="0">PRODUCT(L8/S8)</f>
        <v>#DIV/0!</v>
      </c>
      <c r="U8" s="27">
        <v>6</v>
      </c>
      <c r="V8" s="27">
        <v>1</v>
      </c>
      <c r="W8" s="27">
        <v>6</v>
      </c>
      <c r="X8" s="27">
        <v>5</v>
      </c>
      <c r="Y8" s="27"/>
      <c r="Z8" s="28"/>
      <c r="AA8" s="28"/>
      <c r="AB8" s="28"/>
      <c r="AC8" s="28"/>
      <c r="AD8" s="28"/>
      <c r="AE8" s="27"/>
      <c r="AF8" s="27"/>
      <c r="AG8" s="27"/>
      <c r="AH8" s="27">
        <v>1</v>
      </c>
      <c r="AI8" s="27"/>
      <c r="AJ8" s="27"/>
      <c r="AK8" s="22" t="s">
        <v>42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1978</v>
      </c>
      <c r="C9" s="43" t="s">
        <v>43</v>
      </c>
      <c r="D9" s="41" t="s">
        <v>41</v>
      </c>
      <c r="E9" s="27">
        <v>10</v>
      </c>
      <c r="F9" s="27">
        <v>4</v>
      </c>
      <c r="G9" s="27">
        <v>12</v>
      </c>
      <c r="H9" s="27">
        <v>13</v>
      </c>
      <c r="I9" s="81"/>
      <c r="J9" s="81"/>
      <c r="K9" s="81"/>
      <c r="L9" s="81"/>
      <c r="M9" s="81"/>
      <c r="N9" s="81"/>
      <c r="O9" s="25"/>
      <c r="P9" s="19"/>
      <c r="Q9" s="19"/>
      <c r="R9" s="19"/>
      <c r="S9" s="19"/>
      <c r="T9" s="25" t="e">
        <f t="shared" si="0"/>
        <v>#DIV/0!</v>
      </c>
      <c r="U9" s="27">
        <v>6</v>
      </c>
      <c r="V9" s="27">
        <v>3</v>
      </c>
      <c r="W9" s="27">
        <v>9</v>
      </c>
      <c r="X9" s="27">
        <v>9</v>
      </c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>
        <v>1</v>
      </c>
      <c r="AJ9" s="27"/>
      <c r="AK9" s="22" t="s">
        <v>42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1979</v>
      </c>
      <c r="C10" s="43" t="s">
        <v>43</v>
      </c>
      <c r="D10" s="41" t="s">
        <v>41</v>
      </c>
      <c r="E10" s="27">
        <v>10</v>
      </c>
      <c r="F10" s="27">
        <v>5</v>
      </c>
      <c r="G10" s="27">
        <v>13</v>
      </c>
      <c r="H10" s="27">
        <v>18</v>
      </c>
      <c r="I10" s="81"/>
      <c r="J10" s="81"/>
      <c r="K10" s="81"/>
      <c r="L10" s="81"/>
      <c r="M10" s="81"/>
      <c r="N10" s="81"/>
      <c r="O10" s="25"/>
      <c r="P10" s="19" t="s">
        <v>51</v>
      </c>
      <c r="Q10" s="19" t="s">
        <v>53</v>
      </c>
      <c r="R10" s="19" t="s">
        <v>54</v>
      </c>
      <c r="S10" s="19"/>
      <c r="T10" s="25" t="e">
        <f t="shared" si="0"/>
        <v>#DIV/0!</v>
      </c>
      <c r="U10" s="27">
        <v>6</v>
      </c>
      <c r="V10" s="27">
        <v>1</v>
      </c>
      <c r="W10" s="27">
        <v>2</v>
      </c>
      <c r="X10" s="27">
        <v>5</v>
      </c>
      <c r="Y10" s="27"/>
      <c r="Z10" s="28"/>
      <c r="AA10" s="28"/>
      <c r="AB10" s="28"/>
      <c r="AC10" s="28"/>
      <c r="AD10" s="28"/>
      <c r="AE10" s="27">
        <v>1</v>
      </c>
      <c r="AF10" s="27"/>
      <c r="AG10" s="27"/>
      <c r="AH10" s="27"/>
      <c r="AI10" s="27">
        <v>1</v>
      </c>
      <c r="AJ10" s="27"/>
      <c r="AK10" s="22" t="s">
        <v>42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1980</v>
      </c>
      <c r="C11" s="43" t="s">
        <v>45</v>
      </c>
      <c r="D11" s="41" t="s">
        <v>41</v>
      </c>
      <c r="E11" s="27">
        <v>10</v>
      </c>
      <c r="F11" s="27">
        <v>0</v>
      </c>
      <c r="G11" s="27">
        <v>3</v>
      </c>
      <c r="H11" s="27">
        <v>7</v>
      </c>
      <c r="I11" s="81"/>
      <c r="J11" s="81"/>
      <c r="K11" s="81"/>
      <c r="L11" s="81"/>
      <c r="M11" s="81"/>
      <c r="N11" s="81"/>
      <c r="O11" s="25"/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>
        <v>4</v>
      </c>
      <c r="AA11" s="28">
        <v>0</v>
      </c>
      <c r="AB11" s="28">
        <v>5</v>
      </c>
      <c r="AC11" s="28">
        <v>0</v>
      </c>
      <c r="AD11" s="28"/>
      <c r="AE11" s="27"/>
      <c r="AF11" s="27"/>
      <c r="AG11" s="27"/>
      <c r="AH11" s="27"/>
      <c r="AI11" s="27"/>
      <c r="AJ11" s="27"/>
      <c r="AK11" s="134" t="s">
        <v>46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1981</v>
      </c>
      <c r="C12" s="27" t="s">
        <v>51</v>
      </c>
      <c r="D12" s="29" t="s">
        <v>41</v>
      </c>
      <c r="E12" s="27">
        <v>18</v>
      </c>
      <c r="F12" s="27">
        <v>3</v>
      </c>
      <c r="G12" s="27">
        <v>13</v>
      </c>
      <c r="H12" s="27">
        <v>20</v>
      </c>
      <c r="I12" s="27">
        <v>68</v>
      </c>
      <c r="J12" s="27">
        <v>25</v>
      </c>
      <c r="K12" s="83">
        <v>12</v>
      </c>
      <c r="L12" s="83">
        <v>15</v>
      </c>
      <c r="M12" s="83">
        <v>16</v>
      </c>
      <c r="N12" s="84">
        <v>0.56198347107438018</v>
      </c>
      <c r="O12" s="25">
        <v>121</v>
      </c>
      <c r="P12" s="19"/>
      <c r="Q12" s="19"/>
      <c r="R12" s="19"/>
      <c r="S12" s="19"/>
      <c r="T12" s="25" t="e">
        <f t="shared" si="0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/>
      <c r="AI12" s="27"/>
      <c r="AJ12" s="27"/>
      <c r="AK12" s="22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1982</v>
      </c>
      <c r="C13" s="27" t="s">
        <v>50</v>
      </c>
      <c r="D13" s="41" t="s">
        <v>41</v>
      </c>
      <c r="E13" s="27">
        <v>18</v>
      </c>
      <c r="F13" s="27">
        <v>3</v>
      </c>
      <c r="G13" s="27">
        <v>11</v>
      </c>
      <c r="H13" s="27">
        <v>16</v>
      </c>
      <c r="I13" s="27">
        <v>66</v>
      </c>
      <c r="J13" s="83">
        <v>30</v>
      </c>
      <c r="K13" s="83">
        <v>13</v>
      </c>
      <c r="L13" s="83">
        <v>9</v>
      </c>
      <c r="M13" s="83">
        <v>14</v>
      </c>
      <c r="N13" s="84">
        <v>0.57894736842105265</v>
      </c>
      <c r="O13" s="25">
        <v>114</v>
      </c>
      <c r="P13" s="19"/>
      <c r="Q13" s="19"/>
      <c r="R13" s="19"/>
      <c r="S13" s="19"/>
      <c r="T13" s="25" t="e">
        <f t="shared" si="0"/>
        <v>#DIV/0!</v>
      </c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>
        <v>1</v>
      </c>
      <c r="AF13" s="27"/>
      <c r="AG13" s="27"/>
      <c r="AH13" s="27"/>
      <c r="AI13" s="27"/>
      <c r="AJ13" s="27"/>
      <c r="AK13" s="1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1983</v>
      </c>
      <c r="C14" s="27"/>
      <c r="D14" s="41"/>
      <c r="E14" s="27"/>
      <c r="F14" s="27"/>
      <c r="G14" s="27"/>
      <c r="H14" s="27"/>
      <c r="I14" s="27"/>
      <c r="J14" s="83"/>
      <c r="K14" s="83"/>
      <c r="L14" s="83"/>
      <c r="M14" s="83"/>
      <c r="N14" s="84"/>
      <c r="O14" s="25">
        <v>0</v>
      </c>
      <c r="P14" s="19"/>
      <c r="Q14" s="19"/>
      <c r="R14" s="19"/>
      <c r="S14" s="19"/>
      <c r="T14" s="25" t="e">
        <f t="shared" si="0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1984</v>
      </c>
      <c r="C15" s="27" t="s">
        <v>50</v>
      </c>
      <c r="D15" s="41" t="s">
        <v>49</v>
      </c>
      <c r="E15" s="27">
        <v>18</v>
      </c>
      <c r="F15" s="27">
        <v>0</v>
      </c>
      <c r="G15" s="27">
        <v>16</v>
      </c>
      <c r="H15" s="27">
        <v>20</v>
      </c>
      <c r="I15" s="27">
        <v>75</v>
      </c>
      <c r="J15" s="27">
        <v>17</v>
      </c>
      <c r="K15" s="27">
        <v>26</v>
      </c>
      <c r="L15" s="27">
        <v>16</v>
      </c>
      <c r="M15" s="27">
        <v>16</v>
      </c>
      <c r="N15" s="30">
        <v>0.625</v>
      </c>
      <c r="O15" s="25">
        <v>120</v>
      </c>
      <c r="P15" s="19"/>
      <c r="Q15" s="19"/>
      <c r="R15" s="19"/>
      <c r="S15" s="19"/>
      <c r="T15" s="25" t="e">
        <f t="shared" si="0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>
        <v>1</v>
      </c>
      <c r="AF15" s="27"/>
      <c r="AG15" s="27"/>
      <c r="AH15" s="27"/>
      <c r="AI15" s="27"/>
      <c r="AJ15" s="27"/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7" t="s">
        <v>9</v>
      </c>
      <c r="C16" s="18"/>
      <c r="D16" s="16"/>
      <c r="E16" s="19">
        <f t="shared" ref="E16:M16" si="1">SUM(E4:E15)</f>
        <v>114</v>
      </c>
      <c r="F16" s="19">
        <f t="shared" si="1"/>
        <v>16</v>
      </c>
      <c r="G16" s="19">
        <f t="shared" si="1"/>
        <v>101</v>
      </c>
      <c r="H16" s="19">
        <f t="shared" si="1"/>
        <v>122</v>
      </c>
      <c r="I16" s="19">
        <f t="shared" si="1"/>
        <v>209</v>
      </c>
      <c r="J16" s="19">
        <f t="shared" si="1"/>
        <v>72</v>
      </c>
      <c r="K16" s="19">
        <f t="shared" si="1"/>
        <v>51</v>
      </c>
      <c r="L16" s="19">
        <f t="shared" si="1"/>
        <v>40</v>
      </c>
      <c r="M16" s="19">
        <f t="shared" si="1"/>
        <v>46</v>
      </c>
      <c r="N16" s="31">
        <f>PRODUCT(I16/O16)</f>
        <v>0.58873239436619718</v>
      </c>
      <c r="O16" s="32">
        <f>SUM(O12:O15)</f>
        <v>355</v>
      </c>
      <c r="P16" s="19"/>
      <c r="Q16" s="19"/>
      <c r="R16" s="19"/>
      <c r="S16" s="19"/>
      <c r="T16" s="25" t="e">
        <f t="shared" si="0"/>
        <v>#DIV/0!</v>
      </c>
      <c r="U16" s="19">
        <f t="shared" ref="U16:AJ16" si="2">SUM(U4:U15)</f>
        <v>27</v>
      </c>
      <c r="V16" s="19">
        <f t="shared" si="2"/>
        <v>5</v>
      </c>
      <c r="W16" s="19">
        <f t="shared" si="2"/>
        <v>20</v>
      </c>
      <c r="X16" s="19">
        <f t="shared" si="2"/>
        <v>22</v>
      </c>
      <c r="Y16" s="19">
        <f t="shared" si="2"/>
        <v>0</v>
      </c>
      <c r="Z16" s="19">
        <f t="shared" si="2"/>
        <v>4</v>
      </c>
      <c r="AA16" s="19">
        <f t="shared" si="2"/>
        <v>0</v>
      </c>
      <c r="AB16" s="19">
        <f t="shared" si="2"/>
        <v>5</v>
      </c>
      <c r="AC16" s="19">
        <f t="shared" si="2"/>
        <v>0</v>
      </c>
      <c r="AD16" s="19">
        <f t="shared" si="2"/>
        <v>0</v>
      </c>
      <c r="AE16" s="19">
        <f t="shared" si="2"/>
        <v>6</v>
      </c>
      <c r="AF16" s="19">
        <f t="shared" si="2"/>
        <v>0</v>
      </c>
      <c r="AG16" s="19">
        <f t="shared" si="2"/>
        <v>0</v>
      </c>
      <c r="AH16" s="19">
        <f t="shared" si="2"/>
        <v>1</v>
      </c>
      <c r="AI16" s="19">
        <f t="shared" si="2"/>
        <v>3</v>
      </c>
      <c r="AJ16" s="19">
        <f t="shared" si="2"/>
        <v>1</v>
      </c>
      <c r="AK16" s="1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9" t="s">
        <v>2</v>
      </c>
      <c r="C17" s="33"/>
      <c r="D17" s="34">
        <v>672.7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36"/>
      <c r="AJ17" s="1"/>
      <c r="AK17" s="1"/>
      <c r="AL17" s="24"/>
      <c r="AM17" s="9"/>
      <c r="AN17" s="9"/>
      <c r="AO17" s="9"/>
      <c r="AP17" s="9"/>
      <c r="AQ17" s="9"/>
    </row>
    <row r="18" spans="1:43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23" t="s">
        <v>98</v>
      </c>
      <c r="C19" s="40"/>
      <c r="D19" s="40"/>
      <c r="E19" s="19" t="s">
        <v>4</v>
      </c>
      <c r="F19" s="19" t="s">
        <v>12</v>
      </c>
      <c r="G19" s="16" t="s">
        <v>13</v>
      </c>
      <c r="H19" s="19" t="s">
        <v>14</v>
      </c>
      <c r="I19" s="19" t="s">
        <v>3</v>
      </c>
      <c r="J19" s="1"/>
      <c r="K19" s="19" t="s">
        <v>22</v>
      </c>
      <c r="L19" s="19" t="s">
        <v>23</v>
      </c>
      <c r="M19" s="19" t="s">
        <v>24</v>
      </c>
      <c r="N19" s="31" t="s">
        <v>35</v>
      </c>
      <c r="O19" s="25"/>
      <c r="P19" s="41" t="s">
        <v>30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42"/>
      <c r="AC19" s="42"/>
      <c r="AD19" s="13"/>
      <c r="AE19" s="13"/>
      <c r="AF19" s="13"/>
      <c r="AG19" s="13"/>
      <c r="AH19" s="13"/>
      <c r="AI19" s="13"/>
      <c r="AJ19" s="13"/>
      <c r="AK19" s="43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1" t="s">
        <v>15</v>
      </c>
      <c r="C20" s="13"/>
      <c r="D20" s="44"/>
      <c r="E20" s="27">
        <f>PRODUCT(E16)</f>
        <v>114</v>
      </c>
      <c r="F20" s="27">
        <f>PRODUCT(F16)</f>
        <v>16</v>
      </c>
      <c r="G20" s="27">
        <f>PRODUCT(G16)</f>
        <v>101</v>
      </c>
      <c r="H20" s="27">
        <f>PRODUCT(H16)</f>
        <v>122</v>
      </c>
      <c r="I20" s="27">
        <f>PRODUCT(I16)</f>
        <v>209</v>
      </c>
      <c r="J20" s="1"/>
      <c r="K20" s="45">
        <f>PRODUCT((F20+G20)/E20)</f>
        <v>1.0263157894736843</v>
      </c>
      <c r="L20" s="45">
        <f>PRODUCT(H20/E20)</f>
        <v>1.0701754385964912</v>
      </c>
      <c r="M20" s="45">
        <f>PRODUCT(I20/54)</f>
        <v>3.8703703703703702</v>
      </c>
      <c r="N20" s="30">
        <f>PRODUCT(N16)</f>
        <v>0.58873239436619718</v>
      </c>
      <c r="O20" s="25">
        <f>PRODUCT(O16)</f>
        <v>355</v>
      </c>
      <c r="P20" s="46" t="s">
        <v>31</v>
      </c>
      <c r="Q20" s="47"/>
      <c r="R20" s="47"/>
      <c r="S20" s="48" t="s">
        <v>99</v>
      </c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9" t="s">
        <v>36</v>
      </c>
      <c r="AE20" s="48"/>
      <c r="AF20" s="48" t="s">
        <v>100</v>
      </c>
      <c r="AG20" s="48"/>
      <c r="AH20" s="48"/>
      <c r="AI20" s="48"/>
      <c r="AJ20" s="49"/>
      <c r="AK20" s="50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51" t="s">
        <v>16</v>
      </c>
      <c r="C21" s="52"/>
      <c r="D21" s="53"/>
      <c r="E21" s="27">
        <f>PRODUCT(U16)</f>
        <v>27</v>
      </c>
      <c r="F21" s="27">
        <f>PRODUCT(V16)</f>
        <v>5</v>
      </c>
      <c r="G21" s="27">
        <f>PRODUCT(W16)</f>
        <v>20</v>
      </c>
      <c r="H21" s="27">
        <f>PRODUCT(X16)</f>
        <v>22</v>
      </c>
      <c r="I21" s="27"/>
      <c r="J21" s="1"/>
      <c r="K21" s="45">
        <f>PRODUCT((F21+G21)/E21)</f>
        <v>0.92592592592592593</v>
      </c>
      <c r="L21" s="45">
        <f>PRODUCT(H21/E21)</f>
        <v>0.81481481481481477</v>
      </c>
      <c r="M21" s="45"/>
      <c r="N21" s="30"/>
      <c r="O21" s="25"/>
      <c r="P21" s="54" t="s">
        <v>32</v>
      </c>
      <c r="Q21" s="55"/>
      <c r="R21" s="55"/>
      <c r="S21" s="56" t="s">
        <v>99</v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7" t="s">
        <v>36</v>
      </c>
      <c r="AE21" s="56"/>
      <c r="AF21" s="56" t="s">
        <v>100</v>
      </c>
      <c r="AG21" s="56"/>
      <c r="AH21" s="56"/>
      <c r="AI21" s="56"/>
      <c r="AJ21" s="57"/>
      <c r="AK21" s="58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9" t="s">
        <v>17</v>
      </c>
      <c r="C22" s="60"/>
      <c r="D22" s="61"/>
      <c r="E22" s="28">
        <f>PRODUCT(Z16)</f>
        <v>4</v>
      </c>
      <c r="F22" s="28">
        <f>PRODUCT(AA16)</f>
        <v>0</v>
      </c>
      <c r="G22" s="28">
        <f>PRODUCT(AB16)</f>
        <v>5</v>
      </c>
      <c r="H22" s="28">
        <f>PRODUCT(AC16)</f>
        <v>0</v>
      </c>
      <c r="I22" s="28"/>
      <c r="J22" s="1"/>
      <c r="K22" s="62">
        <f>PRODUCT((F22+G22)/E22)</f>
        <v>1.25</v>
      </c>
      <c r="L22" s="62">
        <f>PRODUCT(H22/E22)</f>
        <v>0</v>
      </c>
      <c r="M22" s="62"/>
      <c r="N22" s="63"/>
      <c r="O22" s="25"/>
      <c r="P22" s="54" t="s">
        <v>33</v>
      </c>
      <c r="Q22" s="55"/>
      <c r="R22" s="55"/>
      <c r="S22" s="56" t="s">
        <v>103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101</v>
      </c>
      <c r="AE22" s="56"/>
      <c r="AF22" s="56" t="s">
        <v>102</v>
      </c>
      <c r="AG22" s="56"/>
      <c r="AH22" s="56"/>
      <c r="AI22" s="56"/>
      <c r="AJ22" s="57"/>
      <c r="AK22" s="58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64" t="s">
        <v>18</v>
      </c>
      <c r="C23" s="65"/>
      <c r="D23" s="66"/>
      <c r="E23" s="19">
        <f>SUM(E20:E22)</f>
        <v>145</v>
      </c>
      <c r="F23" s="19">
        <f>SUM(F20:F22)</f>
        <v>21</v>
      </c>
      <c r="G23" s="19">
        <f>SUM(G20:G22)</f>
        <v>126</v>
      </c>
      <c r="H23" s="19">
        <f>SUM(H20:H22)</f>
        <v>144</v>
      </c>
      <c r="I23" s="19">
        <f>SUM(I20:I22)</f>
        <v>209</v>
      </c>
      <c r="J23" s="1"/>
      <c r="K23" s="67">
        <f>PRODUCT((F23+G23)/E23)</f>
        <v>1.0137931034482759</v>
      </c>
      <c r="L23" s="67">
        <f>PRODUCT(H23/E23)</f>
        <v>0.99310344827586206</v>
      </c>
      <c r="M23" s="67">
        <v>5.35</v>
      </c>
      <c r="N23" s="31">
        <v>0.58899999999999997</v>
      </c>
      <c r="O23" s="25">
        <f>SUM(O20:O22)</f>
        <v>355</v>
      </c>
      <c r="P23" s="68" t="s">
        <v>34</v>
      </c>
      <c r="Q23" s="69"/>
      <c r="R23" s="69"/>
      <c r="S23" s="70" t="s">
        <v>105</v>
      </c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 t="s">
        <v>104</v>
      </c>
      <c r="AE23" s="70"/>
      <c r="AF23" s="70" t="s">
        <v>106</v>
      </c>
      <c r="AG23" s="70"/>
      <c r="AH23" s="70"/>
      <c r="AI23" s="70"/>
      <c r="AJ23" s="71"/>
      <c r="AK23" s="72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 t="s">
        <v>37</v>
      </c>
      <c r="C25" s="1"/>
      <c r="D25" s="1" t="s">
        <v>94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9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33" t="s">
        <v>95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9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 t="s">
        <v>96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s="75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25"/>
      <c r="Q31" s="25"/>
      <c r="R31" s="25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4"/>
      <c r="N35" s="35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8"/>
      <c r="W37" s="1"/>
      <c r="X37" s="1"/>
      <c r="Y37" s="25"/>
      <c r="Z37" s="25"/>
      <c r="AA37" s="73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9"/>
      <c r="AM37" s="75"/>
      <c r="AN37" s="75"/>
      <c r="AO37" s="75"/>
      <c r="AP37" s="75"/>
      <c r="AQ37" s="75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8"/>
      <c r="W38" s="1"/>
      <c r="X38" s="1"/>
      <c r="Y38" s="25"/>
      <c r="Z38" s="25"/>
      <c r="AA38" s="73"/>
      <c r="AB38" s="73"/>
      <c r="AC38" s="25"/>
      <c r="AD38" s="25"/>
      <c r="AE38" s="25"/>
      <c r="AF38" s="25"/>
      <c r="AG38" s="25"/>
      <c r="AH38" s="25"/>
      <c r="AI38" s="25"/>
      <c r="AJ38" s="25"/>
      <c r="AK38" s="25"/>
      <c r="AL38" s="9"/>
      <c r="AM38" s="75"/>
      <c r="AN38" s="75"/>
      <c r="AO38" s="75"/>
      <c r="AP38" s="75"/>
      <c r="AQ38" s="75"/>
    </row>
    <row r="39" spans="1:43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8"/>
      <c r="W39" s="1"/>
      <c r="X39" s="1"/>
      <c r="Y39" s="25"/>
      <c r="Z39" s="25"/>
      <c r="AA39" s="73"/>
      <c r="AB39" s="73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25"/>
      <c r="Z40" s="25"/>
      <c r="AA40" s="73"/>
      <c r="AB40" s="73"/>
      <c r="AC40" s="25"/>
      <c r="AD40" s="25"/>
      <c r="AE40" s="25"/>
      <c r="AF40" s="25"/>
      <c r="AG40" s="25"/>
      <c r="AH40" s="25"/>
      <c r="AI40" s="25"/>
      <c r="AJ40" s="25"/>
      <c r="AK40" s="25"/>
      <c r="AL40" s="9"/>
    </row>
    <row r="41" spans="1:43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</row>
    <row r="42" spans="1:43" ht="15" customHeight="1" x14ac:dyDescent="0.25">
      <c r="A42" s="76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35"/>
      <c r="O42" s="25"/>
      <c r="P42" s="25"/>
      <c r="Q42" s="25"/>
      <c r="R42" s="25"/>
      <c r="S42" s="25"/>
      <c r="T42" s="25"/>
      <c r="U42" s="1"/>
      <c r="V42" s="38"/>
      <c r="W42" s="1"/>
      <c r="X42" s="25"/>
      <c r="Y42" s="25"/>
      <c r="Z42" s="25"/>
      <c r="AA42" s="25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73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1"/>
      <c r="AC44" s="1"/>
      <c r="AD44" s="1"/>
      <c r="AE44" s="1"/>
      <c r="AF44" s="1"/>
      <c r="AG44" s="1"/>
      <c r="AH44" s="1"/>
      <c r="AI44" s="1"/>
      <c r="AJ44" s="1"/>
      <c r="AK44" s="39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1"/>
      <c r="AC46" s="1"/>
      <c r="AD46" s="1"/>
      <c r="AE46" s="1"/>
      <c r="AF46" s="1"/>
      <c r="AG46" s="1"/>
      <c r="AH46" s="1"/>
      <c r="AI46" s="1"/>
      <c r="AJ46" s="1"/>
      <c r="AK46" s="3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9"/>
      <c r="Q48" s="9"/>
      <c r="R48" s="9"/>
      <c r="S48" s="1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16:20" ht="15" customHeight="1" x14ac:dyDescent="0.25">
      <c r="P49" s="9"/>
      <c r="Q49" s="9"/>
      <c r="R49" s="9"/>
      <c r="S49" s="1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</row>
    <row r="79" spans="16:20" ht="15" customHeight="1" x14ac:dyDescent="0.25">
      <c r="P79" s="9"/>
      <c r="Q79" s="9"/>
      <c r="R79" s="9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0.85546875" style="121" customWidth="1"/>
    <col min="3" max="3" width="17.5703125" style="86" customWidth="1"/>
    <col min="4" max="4" width="10.5703125" style="122" customWidth="1"/>
    <col min="5" max="5" width="10.28515625" style="122" customWidth="1"/>
    <col min="6" max="6" width="0.7109375" style="37" customWidth="1"/>
    <col min="7" max="11" width="4.7109375" style="86" customWidth="1"/>
    <col min="12" max="12" width="6.28515625" style="86" customWidth="1"/>
    <col min="13" max="16" width="4.7109375" style="86" customWidth="1"/>
    <col min="17" max="21" width="6.7109375" style="147" customWidth="1"/>
    <col min="22" max="22" width="11" style="86" customWidth="1"/>
    <col min="23" max="23" width="24.140625" style="122" customWidth="1"/>
    <col min="24" max="24" width="9.42578125" style="86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5" t="s">
        <v>109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41"/>
      <c r="R1" s="141"/>
      <c r="S1" s="141"/>
      <c r="T1" s="141"/>
      <c r="U1" s="141"/>
      <c r="V1" s="88"/>
      <c r="W1" s="89"/>
      <c r="X1" s="90"/>
      <c r="Y1" s="91"/>
      <c r="Z1" s="91"/>
      <c r="AA1" s="91"/>
      <c r="AB1" s="91"/>
      <c r="AC1" s="91"/>
      <c r="AD1" s="91"/>
    </row>
    <row r="2" spans="1:30" s="132" customFormat="1" x14ac:dyDescent="0.25">
      <c r="A2" s="39"/>
      <c r="B2" s="11" t="s">
        <v>38</v>
      </c>
      <c r="C2" s="4" t="s">
        <v>48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42"/>
      <c r="R2" s="142"/>
      <c r="S2" s="142"/>
      <c r="T2" s="142"/>
      <c r="U2" s="142"/>
      <c r="V2" s="12"/>
      <c r="W2" s="92"/>
      <c r="X2" s="43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108</v>
      </c>
      <c r="C3" s="23" t="s">
        <v>56</v>
      </c>
      <c r="D3" s="95" t="s">
        <v>57</v>
      </c>
      <c r="E3" s="96" t="s">
        <v>1</v>
      </c>
      <c r="F3" s="25"/>
      <c r="G3" s="97" t="s">
        <v>58</v>
      </c>
      <c r="H3" s="98" t="s">
        <v>59</v>
      </c>
      <c r="I3" s="98" t="s">
        <v>28</v>
      </c>
      <c r="J3" s="18" t="s">
        <v>60</v>
      </c>
      <c r="K3" s="99" t="s">
        <v>61</v>
      </c>
      <c r="L3" s="99" t="s">
        <v>62</v>
      </c>
      <c r="M3" s="97" t="s">
        <v>63</v>
      </c>
      <c r="N3" s="97" t="s">
        <v>27</v>
      </c>
      <c r="O3" s="98" t="s">
        <v>64</v>
      </c>
      <c r="P3" s="97" t="s">
        <v>59</v>
      </c>
      <c r="Q3" s="143" t="s">
        <v>3</v>
      </c>
      <c r="R3" s="143">
        <v>1</v>
      </c>
      <c r="S3" s="143">
        <v>2</v>
      </c>
      <c r="T3" s="143">
        <v>3</v>
      </c>
      <c r="U3" s="143" t="s">
        <v>65</v>
      </c>
      <c r="V3" s="18" t="s">
        <v>19</v>
      </c>
      <c r="W3" s="17" t="s">
        <v>66</v>
      </c>
      <c r="X3" s="17" t="s">
        <v>67</v>
      </c>
      <c r="Y3" s="91"/>
      <c r="Z3" s="91"/>
      <c r="AA3" s="91"/>
      <c r="AB3" s="91"/>
      <c r="AC3" s="91"/>
      <c r="AD3" s="91"/>
    </row>
    <row r="4" spans="1:30" x14ac:dyDescent="0.25">
      <c r="A4" s="124"/>
      <c r="B4" s="136" t="s">
        <v>73</v>
      </c>
      <c r="C4" s="125" t="s">
        <v>74</v>
      </c>
      <c r="D4" s="126" t="s">
        <v>75</v>
      </c>
      <c r="E4" s="137" t="s">
        <v>39</v>
      </c>
      <c r="F4" s="138"/>
      <c r="G4" s="127"/>
      <c r="H4" s="128"/>
      <c r="I4" s="128">
        <v>1</v>
      </c>
      <c r="J4" s="129"/>
      <c r="K4" s="129" t="s">
        <v>71</v>
      </c>
      <c r="L4" s="129"/>
      <c r="M4" s="129">
        <v>1</v>
      </c>
      <c r="N4" s="127"/>
      <c r="O4" s="128"/>
      <c r="P4" s="127"/>
      <c r="Q4" s="139"/>
      <c r="R4" s="139"/>
      <c r="S4" s="139"/>
      <c r="T4" s="139"/>
      <c r="U4" s="139"/>
      <c r="V4" s="130"/>
      <c r="W4" s="140" t="s">
        <v>76</v>
      </c>
      <c r="X4" s="131"/>
      <c r="Y4" s="91"/>
      <c r="Z4" s="91"/>
      <c r="AA4" s="91"/>
      <c r="AB4" s="91"/>
      <c r="AC4" s="91"/>
      <c r="AD4" s="91"/>
    </row>
    <row r="5" spans="1:30" x14ac:dyDescent="0.25">
      <c r="A5" s="124"/>
      <c r="B5" s="136" t="s">
        <v>77</v>
      </c>
      <c r="C5" s="125" t="s">
        <v>78</v>
      </c>
      <c r="D5" s="126" t="s">
        <v>75</v>
      </c>
      <c r="E5" s="137" t="s">
        <v>41</v>
      </c>
      <c r="F5" s="138"/>
      <c r="G5" s="127">
        <v>1</v>
      </c>
      <c r="H5" s="128"/>
      <c r="I5" s="128"/>
      <c r="J5" s="129" t="s">
        <v>79</v>
      </c>
      <c r="K5" s="129">
        <v>8</v>
      </c>
      <c r="L5" s="129"/>
      <c r="M5" s="129">
        <v>1</v>
      </c>
      <c r="N5" s="127"/>
      <c r="O5" s="128">
        <v>1</v>
      </c>
      <c r="P5" s="127">
        <v>1</v>
      </c>
      <c r="Q5" s="139"/>
      <c r="R5" s="139"/>
      <c r="S5" s="139"/>
      <c r="T5" s="139"/>
      <c r="U5" s="139"/>
      <c r="V5" s="130"/>
      <c r="W5" s="140" t="s">
        <v>80</v>
      </c>
      <c r="X5" s="131" t="s">
        <v>81</v>
      </c>
      <c r="Y5" s="91"/>
      <c r="Z5" s="91"/>
      <c r="AA5" s="91"/>
      <c r="AB5" s="91"/>
      <c r="AC5" s="91"/>
      <c r="AD5" s="91"/>
    </row>
    <row r="6" spans="1:30" x14ac:dyDescent="0.25">
      <c r="A6" s="124"/>
      <c r="B6" s="136" t="s">
        <v>82</v>
      </c>
      <c r="C6" s="125" t="s">
        <v>83</v>
      </c>
      <c r="D6" s="126" t="s">
        <v>75</v>
      </c>
      <c r="E6" s="137" t="s">
        <v>41</v>
      </c>
      <c r="F6" s="138"/>
      <c r="G6" s="127"/>
      <c r="H6" s="128"/>
      <c r="I6" s="128">
        <v>1</v>
      </c>
      <c r="J6" s="129"/>
      <c r="K6" s="129" t="s">
        <v>71</v>
      </c>
      <c r="L6" s="129"/>
      <c r="M6" s="129">
        <v>1</v>
      </c>
      <c r="N6" s="127"/>
      <c r="O6" s="128">
        <v>1</v>
      </c>
      <c r="P6" s="127"/>
      <c r="Q6" s="139"/>
      <c r="R6" s="139"/>
      <c r="S6" s="139"/>
      <c r="T6" s="139"/>
      <c r="U6" s="139"/>
      <c r="V6" s="130"/>
      <c r="W6" s="140" t="s">
        <v>84</v>
      </c>
      <c r="X6" s="131" t="s">
        <v>85</v>
      </c>
      <c r="Y6" s="91"/>
      <c r="Z6" s="91"/>
      <c r="AA6" s="91"/>
      <c r="AB6" s="91"/>
      <c r="AC6" s="91"/>
      <c r="AD6" s="91"/>
    </row>
    <row r="7" spans="1:30" x14ac:dyDescent="0.25">
      <c r="A7" s="124"/>
      <c r="B7" s="136" t="s">
        <v>86</v>
      </c>
      <c r="C7" s="125" t="s">
        <v>87</v>
      </c>
      <c r="D7" s="126" t="s">
        <v>75</v>
      </c>
      <c r="E7" s="137" t="s">
        <v>41</v>
      </c>
      <c r="F7" s="138"/>
      <c r="G7" s="127"/>
      <c r="H7" s="128"/>
      <c r="I7" s="128">
        <v>1</v>
      </c>
      <c r="J7" s="129" t="s">
        <v>79</v>
      </c>
      <c r="K7" s="129">
        <v>6</v>
      </c>
      <c r="L7" s="129"/>
      <c r="M7" s="129">
        <v>1</v>
      </c>
      <c r="N7" s="127"/>
      <c r="O7" s="128"/>
      <c r="P7" s="127"/>
      <c r="Q7" s="139" t="s">
        <v>110</v>
      </c>
      <c r="R7" s="139" t="s">
        <v>111</v>
      </c>
      <c r="S7" s="139" t="s">
        <v>112</v>
      </c>
      <c r="T7" s="139" t="s">
        <v>113</v>
      </c>
      <c r="U7" s="139"/>
      <c r="V7" s="130">
        <v>0.83299999999999996</v>
      </c>
      <c r="W7" s="140" t="s">
        <v>88</v>
      </c>
      <c r="X7" s="131" t="s">
        <v>114</v>
      </c>
      <c r="Y7" s="91"/>
      <c r="Z7" s="91"/>
      <c r="AA7" s="91"/>
      <c r="AB7" s="91"/>
      <c r="AC7" s="91"/>
      <c r="AD7" s="91"/>
    </row>
    <row r="8" spans="1:30" x14ac:dyDescent="0.25">
      <c r="A8" s="124"/>
      <c r="B8" s="136" t="s">
        <v>89</v>
      </c>
      <c r="C8" s="125" t="s">
        <v>90</v>
      </c>
      <c r="D8" s="126" t="s">
        <v>75</v>
      </c>
      <c r="E8" s="137" t="s">
        <v>41</v>
      </c>
      <c r="F8" s="138"/>
      <c r="G8" s="127">
        <v>1</v>
      </c>
      <c r="H8" s="128"/>
      <c r="I8" s="128"/>
      <c r="J8" s="129" t="s">
        <v>79</v>
      </c>
      <c r="K8" s="129">
        <v>1</v>
      </c>
      <c r="L8" s="129" t="s">
        <v>91</v>
      </c>
      <c r="M8" s="129">
        <v>1</v>
      </c>
      <c r="N8" s="127"/>
      <c r="O8" s="128">
        <v>1</v>
      </c>
      <c r="P8" s="127"/>
      <c r="Q8" s="139" t="s">
        <v>115</v>
      </c>
      <c r="R8" s="139" t="s">
        <v>116</v>
      </c>
      <c r="S8" s="139" t="s">
        <v>111</v>
      </c>
      <c r="T8" s="139" t="s">
        <v>117</v>
      </c>
      <c r="U8" s="139" t="s">
        <v>111</v>
      </c>
      <c r="V8" s="130">
        <v>0.54545454545454541</v>
      </c>
      <c r="W8" s="140" t="s">
        <v>80</v>
      </c>
      <c r="X8" s="131" t="s">
        <v>92</v>
      </c>
      <c r="Y8" s="91"/>
      <c r="Z8" s="91"/>
      <c r="AA8" s="91"/>
      <c r="AB8" s="91"/>
      <c r="AC8" s="91"/>
      <c r="AD8" s="91"/>
    </row>
    <row r="9" spans="1:30" x14ac:dyDescent="0.25">
      <c r="A9" s="124"/>
      <c r="B9" s="136" t="s">
        <v>68</v>
      </c>
      <c r="C9" s="125" t="s">
        <v>69</v>
      </c>
      <c r="D9" s="126" t="s">
        <v>75</v>
      </c>
      <c r="E9" s="137" t="s">
        <v>49</v>
      </c>
      <c r="F9" s="138"/>
      <c r="G9" s="127">
        <v>1</v>
      </c>
      <c r="H9" s="128"/>
      <c r="I9" s="128"/>
      <c r="J9" s="129" t="s">
        <v>79</v>
      </c>
      <c r="K9" s="129">
        <v>1</v>
      </c>
      <c r="L9" s="129"/>
      <c r="M9" s="129">
        <v>1</v>
      </c>
      <c r="N9" s="127"/>
      <c r="O9" s="128"/>
      <c r="P9" s="127">
        <v>3</v>
      </c>
      <c r="Q9" s="139" t="s">
        <v>118</v>
      </c>
      <c r="R9" s="139" t="s">
        <v>113</v>
      </c>
      <c r="S9" s="139" t="s">
        <v>111</v>
      </c>
      <c r="T9" s="139" t="s">
        <v>119</v>
      </c>
      <c r="U9" s="139"/>
      <c r="V9" s="130">
        <v>1</v>
      </c>
      <c r="W9" s="140" t="s">
        <v>93</v>
      </c>
      <c r="X9" s="131" t="s">
        <v>70</v>
      </c>
      <c r="Y9" s="91"/>
      <c r="Z9" s="91"/>
      <c r="AA9" s="91"/>
      <c r="AB9" s="91"/>
      <c r="AC9" s="91"/>
      <c r="AD9" s="91"/>
    </row>
    <row r="10" spans="1:30" x14ac:dyDescent="0.25">
      <c r="A10" s="24"/>
      <c r="B10" s="23" t="s">
        <v>9</v>
      </c>
      <c r="C10" s="18"/>
      <c r="D10" s="17"/>
      <c r="E10" s="100"/>
      <c r="F10" s="101"/>
      <c r="G10" s="19">
        <f>SUM(G4:G9)</f>
        <v>3</v>
      </c>
      <c r="H10" s="19"/>
      <c r="I10" s="19"/>
      <c r="J10" s="18"/>
      <c r="K10" s="18"/>
      <c r="L10" s="18"/>
      <c r="M10" s="19">
        <f t="shared" ref="M10:U10" si="0">SUM(M4:M9)</f>
        <v>6</v>
      </c>
      <c r="N10" s="19"/>
      <c r="O10" s="19">
        <f t="shared" si="0"/>
        <v>3</v>
      </c>
      <c r="P10" s="19">
        <f t="shared" si="0"/>
        <v>4</v>
      </c>
      <c r="Q10" s="103" t="s">
        <v>120</v>
      </c>
      <c r="R10" s="103" t="s">
        <v>121</v>
      </c>
      <c r="S10" s="103" t="s">
        <v>122</v>
      </c>
      <c r="T10" s="103" t="s">
        <v>123</v>
      </c>
      <c r="U10" s="103" t="s">
        <v>111</v>
      </c>
      <c r="V10" s="31">
        <v>0.73899999999999999</v>
      </c>
      <c r="W10" s="102"/>
      <c r="X10" s="103"/>
      <c r="Y10" s="91"/>
      <c r="Z10" s="91"/>
      <c r="AA10" s="91"/>
      <c r="AB10" s="91"/>
      <c r="AC10" s="91"/>
      <c r="AD10" s="91"/>
    </row>
    <row r="11" spans="1:30" x14ac:dyDescent="0.25">
      <c r="A11" s="24"/>
      <c r="B11" s="104" t="s">
        <v>72</v>
      </c>
      <c r="C11" s="105" t="s">
        <v>107</v>
      </c>
      <c r="D11" s="106"/>
      <c r="E11" s="107"/>
      <c r="F11" s="108"/>
      <c r="G11" s="109"/>
      <c r="H11" s="109"/>
      <c r="I11" s="109"/>
      <c r="J11" s="110"/>
      <c r="K11" s="110"/>
      <c r="L11" s="110"/>
      <c r="M11" s="109"/>
      <c r="N11" s="109"/>
      <c r="O11" s="109"/>
      <c r="P11" s="109"/>
      <c r="Q11" s="144"/>
      <c r="R11" s="144"/>
      <c r="S11" s="144"/>
      <c r="T11" s="144"/>
      <c r="U11" s="144"/>
      <c r="V11" s="109"/>
      <c r="W11" s="106"/>
      <c r="X11" s="111"/>
      <c r="Y11" s="91"/>
      <c r="Z11" s="91"/>
      <c r="AA11" s="91"/>
      <c r="AB11" s="91"/>
      <c r="AC11" s="91"/>
      <c r="AD11" s="91"/>
    </row>
    <row r="12" spans="1:30" x14ac:dyDescent="0.25">
      <c r="A12" s="24"/>
      <c r="B12" s="112"/>
      <c r="C12" s="113"/>
      <c r="D12" s="113"/>
      <c r="E12" s="114"/>
      <c r="F12" s="114"/>
      <c r="G12" s="115"/>
      <c r="H12" s="116"/>
      <c r="I12" s="114"/>
      <c r="J12" s="116"/>
      <c r="K12" s="116"/>
      <c r="L12" s="116"/>
      <c r="M12" s="116"/>
      <c r="N12" s="116"/>
      <c r="O12" s="116"/>
      <c r="P12" s="116"/>
      <c r="Q12" s="145"/>
      <c r="R12" s="145"/>
      <c r="S12" s="145"/>
      <c r="T12" s="145"/>
      <c r="U12" s="145"/>
      <c r="V12" s="116"/>
      <c r="W12" s="116"/>
      <c r="X12" s="117"/>
      <c r="Y12" s="91"/>
      <c r="Z12" s="91"/>
      <c r="AA12" s="91"/>
      <c r="AB12" s="91"/>
      <c r="AC12" s="91"/>
      <c r="AD12" s="91"/>
    </row>
    <row r="13" spans="1:30" x14ac:dyDescent="0.25">
      <c r="A13" s="24"/>
      <c r="B13" s="118"/>
      <c r="C13" s="1"/>
      <c r="D13" s="118"/>
      <c r="E13" s="11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46"/>
      <c r="R13" s="146"/>
      <c r="S13" s="146"/>
      <c r="T13" s="146"/>
      <c r="U13" s="146"/>
      <c r="V13" s="1"/>
      <c r="W13" s="118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18"/>
      <c r="C14" s="1"/>
      <c r="D14" s="118"/>
      <c r="E14" s="11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6"/>
      <c r="R14" s="146"/>
      <c r="S14" s="146"/>
      <c r="T14" s="146"/>
      <c r="U14" s="146"/>
      <c r="V14" s="1"/>
      <c r="W14" s="118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18"/>
      <c r="C15" s="1"/>
      <c r="D15" s="118"/>
      <c r="E15" s="11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6"/>
      <c r="R15" s="146"/>
      <c r="S15" s="146"/>
      <c r="T15" s="146"/>
      <c r="U15" s="146"/>
      <c r="V15" s="1"/>
      <c r="W15" s="118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18"/>
      <c r="C16" s="1"/>
      <c r="D16" s="118"/>
      <c r="E16" s="11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6"/>
      <c r="R16" s="146"/>
      <c r="S16" s="146"/>
      <c r="T16" s="146"/>
      <c r="U16" s="146"/>
      <c r="V16" s="1"/>
      <c r="W16" s="118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18"/>
      <c r="C17" s="1"/>
      <c r="D17" s="118"/>
      <c r="E17" s="11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6"/>
      <c r="R17" s="146"/>
      <c r="S17" s="146"/>
      <c r="T17" s="146"/>
      <c r="U17" s="146"/>
      <c r="V17" s="1"/>
      <c r="W17" s="118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18"/>
      <c r="C18" s="1"/>
      <c r="D18" s="118"/>
      <c r="E18" s="11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6"/>
      <c r="R18" s="146"/>
      <c r="S18" s="146"/>
      <c r="T18" s="146"/>
      <c r="U18" s="146"/>
      <c r="V18" s="1"/>
      <c r="W18" s="118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18"/>
      <c r="C19" s="1"/>
      <c r="D19" s="118"/>
      <c r="E19" s="11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6"/>
      <c r="R19" s="146"/>
      <c r="S19" s="146"/>
      <c r="T19" s="146"/>
      <c r="U19" s="146"/>
      <c r="V19" s="1"/>
      <c r="W19" s="118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18"/>
      <c r="C20" s="1"/>
      <c r="D20" s="118"/>
      <c r="E20" s="11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6"/>
      <c r="R20" s="146"/>
      <c r="S20" s="146"/>
      <c r="T20" s="146"/>
      <c r="U20" s="146"/>
      <c r="V20" s="1"/>
      <c r="W20" s="118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18"/>
      <c r="C21" s="1"/>
      <c r="D21" s="118"/>
      <c r="E21" s="11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6"/>
      <c r="R21" s="146"/>
      <c r="S21" s="146"/>
      <c r="T21" s="146"/>
      <c r="U21" s="146"/>
      <c r="V21" s="1"/>
      <c r="W21" s="118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18"/>
      <c r="C22" s="1"/>
      <c r="D22" s="118"/>
      <c r="E22" s="11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6"/>
      <c r="R22" s="146"/>
      <c r="S22" s="146"/>
      <c r="T22" s="146"/>
      <c r="U22" s="146"/>
      <c r="V22" s="1"/>
      <c r="W22" s="118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18"/>
      <c r="C23" s="1"/>
      <c r="D23" s="118"/>
      <c r="E23" s="11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6"/>
      <c r="R23" s="146"/>
      <c r="S23" s="146"/>
      <c r="T23" s="146"/>
      <c r="U23" s="146"/>
      <c r="V23" s="1"/>
      <c r="W23" s="118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18"/>
      <c r="C24" s="1"/>
      <c r="D24" s="118"/>
      <c r="E24" s="11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6"/>
      <c r="R24" s="146"/>
      <c r="S24" s="146"/>
      <c r="T24" s="146"/>
      <c r="U24" s="146"/>
      <c r="V24" s="1"/>
      <c r="W24" s="118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18"/>
      <c r="C25" s="1"/>
      <c r="D25" s="118"/>
      <c r="E25" s="11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6"/>
      <c r="R25" s="146"/>
      <c r="S25" s="146"/>
      <c r="T25" s="146"/>
      <c r="U25" s="146"/>
      <c r="V25" s="1"/>
      <c r="W25" s="118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18"/>
      <c r="C26" s="1"/>
      <c r="D26" s="118"/>
      <c r="E26" s="11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6"/>
      <c r="R26" s="146"/>
      <c r="S26" s="146"/>
      <c r="T26" s="146"/>
      <c r="U26" s="146"/>
      <c r="V26" s="1"/>
      <c r="W26" s="118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18"/>
      <c r="C27" s="1"/>
      <c r="D27" s="118"/>
      <c r="E27" s="11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6"/>
      <c r="R27" s="146"/>
      <c r="S27" s="146"/>
      <c r="T27" s="146"/>
      <c r="U27" s="146"/>
      <c r="V27" s="1"/>
      <c r="W27" s="118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18"/>
      <c r="C28" s="1"/>
      <c r="D28" s="118"/>
      <c r="E28" s="11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6"/>
      <c r="R28" s="146"/>
      <c r="S28" s="146"/>
      <c r="T28" s="146"/>
      <c r="U28" s="146"/>
      <c r="V28" s="1"/>
      <c r="W28" s="118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18"/>
      <c r="C29" s="1"/>
      <c r="D29" s="118"/>
      <c r="E29" s="11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6"/>
      <c r="R29" s="146"/>
      <c r="S29" s="146"/>
      <c r="T29" s="146"/>
      <c r="U29" s="146"/>
      <c r="V29" s="1"/>
      <c r="W29" s="118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18"/>
      <c r="C30" s="1"/>
      <c r="D30" s="118"/>
      <c r="E30" s="11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6"/>
      <c r="R30" s="146"/>
      <c r="S30" s="146"/>
      <c r="T30" s="146"/>
      <c r="U30" s="146"/>
      <c r="V30" s="1"/>
      <c r="W30" s="118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18"/>
      <c r="C31" s="1"/>
      <c r="D31" s="118"/>
      <c r="E31" s="11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6"/>
      <c r="R31" s="146"/>
      <c r="S31" s="146"/>
      <c r="T31" s="146"/>
      <c r="U31" s="146"/>
      <c r="V31" s="1"/>
      <c r="W31" s="118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18"/>
      <c r="C32" s="1"/>
      <c r="D32" s="118"/>
      <c r="E32" s="11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6"/>
      <c r="R32" s="146"/>
      <c r="S32" s="146"/>
      <c r="T32" s="146"/>
      <c r="U32" s="146"/>
      <c r="V32" s="1"/>
      <c r="W32" s="118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18"/>
      <c r="C33" s="1"/>
      <c r="D33" s="118"/>
      <c r="E33" s="11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6"/>
      <c r="R33" s="146"/>
      <c r="S33" s="146"/>
      <c r="T33" s="146"/>
      <c r="U33" s="146"/>
      <c r="V33" s="1"/>
      <c r="W33" s="118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18"/>
      <c r="C34" s="1"/>
      <c r="D34" s="118"/>
      <c r="E34" s="11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6"/>
      <c r="R34" s="146"/>
      <c r="S34" s="146"/>
      <c r="T34" s="146"/>
      <c r="U34" s="146"/>
      <c r="V34" s="1"/>
      <c r="W34" s="118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18"/>
      <c r="C35" s="1"/>
      <c r="D35" s="118"/>
      <c r="E35" s="11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6"/>
      <c r="R35" s="146"/>
      <c r="S35" s="146"/>
      <c r="T35" s="146"/>
      <c r="U35" s="146"/>
      <c r="V35" s="1"/>
      <c r="W35" s="118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18"/>
      <c r="C36" s="1"/>
      <c r="D36" s="118"/>
      <c r="E36" s="11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6"/>
      <c r="R36" s="146"/>
      <c r="S36" s="146"/>
      <c r="T36" s="146"/>
      <c r="U36" s="146"/>
      <c r="V36" s="1"/>
      <c r="W36" s="118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18"/>
      <c r="C37" s="1"/>
      <c r="D37" s="118"/>
      <c r="E37" s="11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6"/>
      <c r="R37" s="146"/>
      <c r="S37" s="146"/>
      <c r="T37" s="146"/>
      <c r="U37" s="146"/>
      <c r="V37" s="1"/>
      <c r="W37" s="118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18"/>
      <c r="C38" s="1"/>
      <c r="D38" s="118"/>
      <c r="E38" s="11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6"/>
      <c r="R38" s="146"/>
      <c r="S38" s="146"/>
      <c r="T38" s="146"/>
      <c r="U38" s="146"/>
      <c r="V38" s="1"/>
      <c r="W38" s="118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18"/>
      <c r="C39" s="1"/>
      <c r="D39" s="118"/>
      <c r="E39" s="11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6"/>
      <c r="R39" s="146"/>
      <c r="S39" s="146"/>
      <c r="T39" s="146"/>
      <c r="U39" s="146"/>
      <c r="V39" s="1"/>
      <c r="W39" s="118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18"/>
      <c r="C40" s="1"/>
      <c r="D40" s="118"/>
      <c r="E40" s="11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6"/>
      <c r="R40" s="146"/>
      <c r="S40" s="146"/>
      <c r="T40" s="146"/>
      <c r="U40" s="146"/>
      <c r="V40" s="1"/>
      <c r="W40" s="118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18"/>
      <c r="C41" s="1"/>
      <c r="D41" s="118"/>
      <c r="E41" s="11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6"/>
      <c r="R41" s="146"/>
      <c r="S41" s="146"/>
      <c r="T41" s="146"/>
      <c r="U41" s="146"/>
      <c r="V41" s="1"/>
      <c r="W41" s="118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18"/>
      <c r="C42" s="1"/>
      <c r="D42" s="118"/>
      <c r="E42" s="11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6"/>
      <c r="R42" s="146"/>
      <c r="S42" s="146"/>
      <c r="T42" s="146"/>
      <c r="U42" s="146"/>
      <c r="V42" s="1"/>
      <c r="W42" s="118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18"/>
      <c r="C43" s="1"/>
      <c r="D43" s="118"/>
      <c r="E43" s="11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6"/>
      <c r="R43" s="146"/>
      <c r="S43" s="146"/>
      <c r="T43" s="146"/>
      <c r="U43" s="146"/>
      <c r="V43" s="1"/>
      <c r="W43" s="118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18"/>
      <c r="C44" s="1"/>
      <c r="D44" s="118"/>
      <c r="E44" s="11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6"/>
      <c r="R44" s="146"/>
      <c r="S44" s="146"/>
      <c r="T44" s="146"/>
      <c r="U44" s="146"/>
      <c r="V44" s="1"/>
      <c r="W44" s="118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18"/>
      <c r="C45" s="1"/>
      <c r="D45" s="118"/>
      <c r="E45" s="11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6"/>
      <c r="R45" s="146"/>
      <c r="S45" s="146"/>
      <c r="T45" s="146"/>
      <c r="U45" s="146"/>
      <c r="V45" s="1"/>
      <c r="W45" s="118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18"/>
      <c r="C46" s="1"/>
      <c r="D46" s="118"/>
      <c r="E46" s="11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6"/>
      <c r="R46" s="146"/>
      <c r="S46" s="146"/>
      <c r="T46" s="146"/>
      <c r="U46" s="146"/>
      <c r="V46" s="1"/>
      <c r="W46" s="118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18"/>
      <c r="C47" s="1"/>
      <c r="D47" s="118"/>
      <c r="E47" s="11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6"/>
      <c r="R47" s="146"/>
      <c r="S47" s="146"/>
      <c r="T47" s="146"/>
      <c r="U47" s="146"/>
      <c r="V47" s="1"/>
      <c r="W47" s="118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18"/>
      <c r="C48" s="1"/>
      <c r="D48" s="118"/>
      <c r="E48" s="11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6"/>
      <c r="R48" s="146"/>
      <c r="S48" s="146"/>
      <c r="T48" s="146"/>
      <c r="U48" s="146"/>
      <c r="V48" s="1"/>
      <c r="W48" s="118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18"/>
      <c r="C49" s="1"/>
      <c r="D49" s="118"/>
      <c r="E49" s="11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6"/>
      <c r="R49" s="146"/>
      <c r="S49" s="146"/>
      <c r="T49" s="146"/>
      <c r="U49" s="146"/>
      <c r="V49" s="1"/>
      <c r="W49" s="118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18"/>
      <c r="C50" s="1"/>
      <c r="D50" s="118"/>
      <c r="E50" s="11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6"/>
      <c r="R50" s="146"/>
      <c r="S50" s="146"/>
      <c r="T50" s="146"/>
      <c r="U50" s="146"/>
      <c r="V50" s="1"/>
      <c r="W50" s="118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18"/>
      <c r="C51" s="1"/>
      <c r="D51" s="118"/>
      <c r="E51" s="11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6"/>
      <c r="R51" s="146"/>
      <c r="S51" s="146"/>
      <c r="T51" s="146"/>
      <c r="U51" s="146"/>
      <c r="V51" s="1"/>
      <c r="W51" s="118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18"/>
      <c r="C52" s="1"/>
      <c r="D52" s="118"/>
      <c r="E52" s="11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6"/>
      <c r="R52" s="146"/>
      <c r="S52" s="146"/>
      <c r="T52" s="146"/>
      <c r="U52" s="146"/>
      <c r="V52" s="1"/>
      <c r="W52" s="118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18"/>
      <c r="C53" s="1"/>
      <c r="D53" s="118"/>
      <c r="E53" s="11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6"/>
      <c r="R53" s="146"/>
      <c r="S53" s="146"/>
      <c r="T53" s="146"/>
      <c r="U53" s="146"/>
      <c r="V53" s="1"/>
      <c r="W53" s="118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18"/>
      <c r="C54" s="1"/>
      <c r="D54" s="118"/>
      <c r="E54" s="11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6"/>
      <c r="R54" s="146"/>
      <c r="S54" s="146"/>
      <c r="T54" s="146"/>
      <c r="U54" s="146"/>
      <c r="V54" s="1"/>
      <c r="W54" s="118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18"/>
      <c r="C55" s="1"/>
      <c r="D55" s="118"/>
      <c r="E55" s="11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6"/>
      <c r="R55" s="146"/>
      <c r="S55" s="146"/>
      <c r="T55" s="146"/>
      <c r="U55" s="146"/>
      <c r="V55" s="1"/>
      <c r="W55" s="118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18"/>
      <c r="C56" s="1"/>
      <c r="D56" s="118"/>
      <c r="E56" s="11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6"/>
      <c r="R56" s="146"/>
      <c r="S56" s="146"/>
      <c r="T56" s="146"/>
      <c r="U56" s="146"/>
      <c r="V56" s="1"/>
      <c r="W56" s="118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18"/>
      <c r="C57" s="1"/>
      <c r="D57" s="118"/>
      <c r="E57" s="11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6"/>
      <c r="R57" s="146"/>
      <c r="S57" s="146"/>
      <c r="T57" s="146"/>
      <c r="U57" s="146"/>
      <c r="V57" s="1"/>
      <c r="W57" s="118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18"/>
      <c r="C58" s="1"/>
      <c r="D58" s="118"/>
      <c r="E58" s="11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6"/>
      <c r="R58" s="146"/>
      <c r="S58" s="146"/>
      <c r="T58" s="146"/>
      <c r="U58" s="146"/>
      <c r="V58" s="1"/>
      <c r="W58" s="118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18"/>
      <c r="C59" s="1"/>
      <c r="D59" s="118"/>
      <c r="E59" s="11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6"/>
      <c r="R59" s="146"/>
      <c r="S59" s="146"/>
      <c r="T59" s="146"/>
      <c r="U59" s="146"/>
      <c r="V59" s="1"/>
      <c r="W59" s="118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18"/>
      <c r="C60" s="1"/>
      <c r="D60" s="118"/>
      <c r="E60" s="11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6"/>
      <c r="R60" s="146"/>
      <c r="S60" s="146"/>
      <c r="T60" s="146"/>
      <c r="U60" s="146"/>
      <c r="V60" s="1"/>
      <c r="W60" s="118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18"/>
      <c r="C61" s="1"/>
      <c r="D61" s="118"/>
      <c r="E61" s="11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6"/>
      <c r="R61" s="146"/>
      <c r="S61" s="146"/>
      <c r="T61" s="146"/>
      <c r="U61" s="146"/>
      <c r="V61" s="1"/>
      <c r="W61" s="118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18"/>
      <c r="C62" s="1"/>
      <c r="D62" s="118"/>
      <c r="E62" s="11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6"/>
      <c r="R62" s="146"/>
      <c r="S62" s="146"/>
      <c r="T62" s="146"/>
      <c r="U62" s="146"/>
      <c r="V62" s="1"/>
      <c r="W62" s="118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18"/>
      <c r="C63" s="1"/>
      <c r="D63" s="118"/>
      <c r="E63" s="11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6"/>
      <c r="R63" s="146"/>
      <c r="S63" s="146"/>
      <c r="T63" s="146"/>
      <c r="U63" s="146"/>
      <c r="V63" s="1"/>
      <c r="W63" s="118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18"/>
      <c r="C64" s="1"/>
      <c r="D64" s="118"/>
      <c r="E64" s="11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6"/>
      <c r="R64" s="146"/>
      <c r="S64" s="146"/>
      <c r="T64" s="146"/>
      <c r="U64" s="146"/>
      <c r="V64" s="1"/>
      <c r="W64" s="118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18"/>
      <c r="C65" s="1"/>
      <c r="D65" s="118"/>
      <c r="E65" s="11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6"/>
      <c r="R65" s="146"/>
      <c r="S65" s="146"/>
      <c r="T65" s="146"/>
      <c r="U65" s="146"/>
      <c r="V65" s="1"/>
      <c r="W65" s="118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18"/>
      <c r="C66" s="1"/>
      <c r="D66" s="118"/>
      <c r="E66" s="11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6"/>
      <c r="R66" s="146"/>
      <c r="S66" s="146"/>
      <c r="T66" s="146"/>
      <c r="U66" s="146"/>
      <c r="V66" s="1"/>
      <c r="W66" s="118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18"/>
      <c r="C67" s="1"/>
      <c r="D67" s="118"/>
      <c r="E67" s="11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6"/>
      <c r="R67" s="146"/>
      <c r="S67" s="146"/>
      <c r="T67" s="146"/>
      <c r="U67" s="146"/>
      <c r="V67" s="1"/>
      <c r="W67" s="118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18"/>
      <c r="C68" s="1"/>
      <c r="D68" s="118"/>
      <c r="E68" s="11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6"/>
      <c r="R68" s="146"/>
      <c r="S68" s="146"/>
      <c r="T68" s="146"/>
      <c r="U68" s="146"/>
      <c r="V68" s="1"/>
      <c r="W68" s="118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18"/>
      <c r="C69" s="1"/>
      <c r="D69" s="118"/>
      <c r="E69" s="11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6"/>
      <c r="R69" s="146"/>
      <c r="S69" s="146"/>
      <c r="T69" s="146"/>
      <c r="U69" s="146"/>
      <c r="V69" s="1"/>
      <c r="W69" s="118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18"/>
      <c r="C70" s="1"/>
      <c r="D70" s="118"/>
      <c r="E70" s="11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6"/>
      <c r="R70" s="146"/>
      <c r="S70" s="146"/>
      <c r="T70" s="146"/>
      <c r="U70" s="146"/>
      <c r="V70" s="1"/>
      <c r="W70" s="118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18"/>
      <c r="C71" s="1"/>
      <c r="D71" s="118"/>
      <c r="E71" s="11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6"/>
      <c r="R71" s="146"/>
      <c r="S71" s="146"/>
      <c r="T71" s="146"/>
      <c r="U71" s="146"/>
      <c r="V71" s="1"/>
      <c r="W71" s="118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18"/>
      <c r="C72" s="1"/>
      <c r="D72" s="118"/>
      <c r="E72" s="11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6"/>
      <c r="R72" s="146"/>
      <c r="S72" s="146"/>
      <c r="T72" s="146"/>
      <c r="U72" s="146"/>
      <c r="V72" s="1"/>
      <c r="W72" s="118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18"/>
      <c r="C73" s="1"/>
      <c r="D73" s="118"/>
      <c r="E73" s="11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6"/>
      <c r="R73" s="146"/>
      <c r="S73" s="146"/>
      <c r="T73" s="146"/>
      <c r="U73" s="146"/>
      <c r="V73" s="1"/>
      <c r="W73" s="118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18"/>
      <c r="C74" s="1"/>
      <c r="D74" s="118"/>
      <c r="E74" s="11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6"/>
      <c r="R74" s="146"/>
      <c r="S74" s="146"/>
      <c r="T74" s="146"/>
      <c r="U74" s="146"/>
      <c r="V74" s="1"/>
      <c r="W74" s="118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18"/>
      <c r="C75" s="1"/>
      <c r="D75" s="118"/>
      <c r="E75" s="11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6"/>
      <c r="R75" s="146"/>
      <c r="S75" s="146"/>
      <c r="T75" s="146"/>
      <c r="U75" s="146"/>
      <c r="V75" s="1"/>
      <c r="W75" s="118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18"/>
      <c r="C76" s="1"/>
      <c r="D76" s="118"/>
      <c r="E76" s="11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6"/>
      <c r="R76" s="146"/>
      <c r="S76" s="146"/>
      <c r="T76" s="146"/>
      <c r="U76" s="146"/>
      <c r="V76" s="1"/>
      <c r="W76" s="118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18"/>
      <c r="C77" s="1"/>
      <c r="D77" s="118"/>
      <c r="E77" s="11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6"/>
      <c r="R77" s="146"/>
      <c r="S77" s="146"/>
      <c r="T77" s="146"/>
      <c r="U77" s="146"/>
      <c r="V77" s="1"/>
      <c r="W77" s="118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18"/>
      <c r="C78" s="1"/>
      <c r="D78" s="118"/>
      <c r="E78" s="11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6"/>
      <c r="R78" s="146"/>
      <c r="S78" s="146"/>
      <c r="T78" s="146"/>
      <c r="U78" s="146"/>
      <c r="V78" s="1"/>
      <c r="W78" s="118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18"/>
      <c r="C79" s="1"/>
      <c r="D79" s="118"/>
      <c r="E79" s="11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6"/>
      <c r="R79" s="146"/>
      <c r="S79" s="146"/>
      <c r="T79" s="146"/>
      <c r="U79" s="146"/>
      <c r="V79" s="1"/>
      <c r="W79" s="118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18"/>
      <c r="C80" s="1"/>
      <c r="D80" s="118"/>
      <c r="E80" s="11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6"/>
      <c r="R80" s="146"/>
      <c r="S80" s="146"/>
      <c r="T80" s="146"/>
      <c r="U80" s="146"/>
      <c r="V80" s="1"/>
      <c r="W80" s="118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18"/>
      <c r="C81" s="1"/>
      <c r="D81" s="118"/>
      <c r="E81" s="11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6"/>
      <c r="R81" s="146"/>
      <c r="S81" s="146"/>
      <c r="T81" s="146"/>
      <c r="U81" s="146"/>
      <c r="V81" s="1"/>
      <c r="W81" s="118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18"/>
      <c r="C82" s="1"/>
      <c r="D82" s="118"/>
      <c r="E82" s="11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6"/>
      <c r="R82" s="146"/>
      <c r="S82" s="146"/>
      <c r="T82" s="146"/>
      <c r="U82" s="146"/>
      <c r="V82" s="1"/>
      <c r="W82" s="118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18"/>
      <c r="C83" s="1"/>
      <c r="D83" s="118"/>
      <c r="E83" s="11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6"/>
      <c r="R83" s="146"/>
      <c r="S83" s="146"/>
      <c r="T83" s="146"/>
      <c r="U83" s="146"/>
      <c r="V83" s="1"/>
      <c r="W83" s="118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18"/>
      <c r="C84" s="1"/>
      <c r="D84" s="118"/>
      <c r="E84" s="11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6"/>
      <c r="R84" s="146"/>
      <c r="S84" s="146"/>
      <c r="T84" s="146"/>
      <c r="U84" s="146"/>
      <c r="V84" s="1"/>
      <c r="W84" s="118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18"/>
      <c r="C85" s="1"/>
      <c r="D85" s="118"/>
      <c r="E85" s="11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6"/>
      <c r="R85" s="146"/>
      <c r="S85" s="146"/>
      <c r="T85" s="146"/>
      <c r="U85" s="146"/>
      <c r="V85" s="1"/>
      <c r="W85" s="118"/>
      <c r="X85" s="1"/>
      <c r="Y85" s="91"/>
      <c r="Z85" s="91"/>
      <c r="AA85" s="91"/>
      <c r="AB85" s="91"/>
      <c r="AC85" s="91"/>
      <c r="AD85" s="91"/>
    </row>
    <row r="86" spans="1:30" x14ac:dyDescent="0.25">
      <c r="A86" s="24"/>
      <c r="B86" s="118"/>
      <c r="C86" s="1"/>
      <c r="D86" s="118"/>
      <c r="E86" s="119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6"/>
      <c r="R86" s="146"/>
      <c r="S86" s="146"/>
      <c r="T86" s="146"/>
      <c r="U86" s="146"/>
      <c r="V86" s="1"/>
      <c r="W86" s="118"/>
      <c r="X86" s="1"/>
      <c r="Y86" s="91"/>
      <c r="Z86" s="91"/>
      <c r="AA86" s="91"/>
      <c r="AB86" s="91"/>
      <c r="AC86" s="91"/>
      <c r="AD86" s="91"/>
    </row>
    <row r="87" spans="1:30" x14ac:dyDescent="0.25">
      <c r="A87" s="24"/>
      <c r="B87" s="118"/>
      <c r="C87" s="1"/>
      <c r="D87" s="118"/>
      <c r="E87" s="119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6"/>
      <c r="R87" s="146"/>
      <c r="S87" s="146"/>
      <c r="T87" s="146"/>
      <c r="U87" s="146"/>
      <c r="V87" s="1"/>
      <c r="W87" s="118"/>
      <c r="X87" s="1"/>
      <c r="Y87" s="91"/>
      <c r="Z87" s="91"/>
      <c r="AA87" s="91"/>
      <c r="AB87" s="91"/>
      <c r="AC87" s="91"/>
      <c r="AD87" s="91"/>
    </row>
    <row r="88" spans="1:30" x14ac:dyDescent="0.25">
      <c r="A88" s="24"/>
      <c r="B88" s="118"/>
      <c r="C88" s="1"/>
      <c r="D88" s="118"/>
      <c r="E88" s="119"/>
      <c r="G88" s="1"/>
      <c r="H88" s="38"/>
      <c r="I88" s="1"/>
      <c r="J88" s="25"/>
      <c r="K88" s="25"/>
      <c r="L88" s="25"/>
      <c r="M88" s="1"/>
      <c r="N88" s="1"/>
      <c r="O88" s="1"/>
      <c r="P88" s="1"/>
      <c r="Q88" s="146"/>
      <c r="R88" s="146"/>
      <c r="S88" s="146"/>
      <c r="T88" s="146"/>
      <c r="U88" s="146"/>
      <c r="V88" s="1"/>
      <c r="W88" s="118"/>
      <c r="X88" s="1"/>
      <c r="Y88" s="91"/>
      <c r="Z88" s="91"/>
      <c r="AA88" s="91"/>
      <c r="AB88" s="91"/>
      <c r="AC88" s="91"/>
      <c r="AD88" s="91"/>
    </row>
    <row r="89" spans="1:30" x14ac:dyDescent="0.25">
      <c r="A89" s="24"/>
      <c r="B89" s="118"/>
      <c r="C89" s="1"/>
      <c r="D89" s="118"/>
      <c r="E89" s="119"/>
      <c r="G89" s="1"/>
      <c r="H89" s="38"/>
      <c r="I89" s="1"/>
      <c r="J89" s="25"/>
      <c r="K89" s="25"/>
      <c r="L89" s="25"/>
      <c r="M89" s="1"/>
      <c r="N89" s="1"/>
      <c r="O89" s="1"/>
      <c r="P89" s="1"/>
      <c r="Q89" s="146"/>
      <c r="R89" s="146"/>
      <c r="S89" s="146"/>
      <c r="T89" s="146"/>
      <c r="U89" s="146"/>
      <c r="V89" s="1"/>
      <c r="W89" s="118"/>
      <c r="X89" s="1"/>
      <c r="Y89" s="91"/>
      <c r="Z89" s="91"/>
      <c r="AA89" s="91"/>
      <c r="AB89" s="91"/>
      <c r="AC89" s="91"/>
      <c r="AD89" s="91"/>
    </row>
    <row r="90" spans="1:30" x14ac:dyDescent="0.25">
      <c r="A90" s="24"/>
      <c r="B90" s="118"/>
      <c r="C90" s="1"/>
      <c r="D90" s="118"/>
      <c r="E90" s="119"/>
      <c r="G90" s="1"/>
      <c r="H90" s="38"/>
      <c r="I90" s="1"/>
      <c r="J90" s="25"/>
      <c r="K90" s="25"/>
      <c r="L90" s="25"/>
      <c r="M90" s="1"/>
      <c r="N90" s="1"/>
      <c r="O90" s="1"/>
      <c r="P90" s="1"/>
      <c r="Q90" s="146"/>
      <c r="R90" s="146"/>
      <c r="S90" s="146"/>
      <c r="T90" s="146"/>
      <c r="U90" s="146"/>
      <c r="V90" s="1"/>
      <c r="W90" s="118"/>
      <c r="X90" s="1"/>
      <c r="Y90" s="91"/>
      <c r="Z90" s="91"/>
      <c r="AA90" s="91"/>
      <c r="AB90" s="91"/>
      <c r="AC90" s="91"/>
      <c r="AD90" s="91"/>
    </row>
    <row r="91" spans="1:30" x14ac:dyDescent="0.25">
      <c r="A91" s="24"/>
      <c r="B91" s="118"/>
      <c r="C91" s="1"/>
      <c r="D91" s="118"/>
      <c r="E91" s="119"/>
      <c r="G91" s="1"/>
      <c r="H91" s="38"/>
      <c r="I91" s="1"/>
      <c r="J91" s="25"/>
      <c r="K91" s="25"/>
      <c r="L91" s="25"/>
      <c r="M91" s="1"/>
      <c r="N91" s="1"/>
      <c r="O91" s="1"/>
      <c r="P91" s="1"/>
      <c r="Q91" s="146"/>
      <c r="R91" s="146"/>
      <c r="S91" s="146"/>
      <c r="T91" s="146"/>
      <c r="U91" s="146"/>
      <c r="V91" s="1"/>
      <c r="W91" s="118"/>
      <c r="X91" s="1"/>
      <c r="Y91" s="91"/>
      <c r="Z91" s="91"/>
      <c r="AA91" s="91"/>
      <c r="AB91" s="91"/>
      <c r="AC91" s="91"/>
      <c r="AD91" s="9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2019-01-27T11:14:54Z</dcterms:modified>
</cp:coreProperties>
</file>